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Бюджет!$J$62</definedName>
    <definedName name="SIGN" localSheetId="0">Бюджет!$A$14:$H$15</definedName>
  </definedNames>
  <calcPr calcId="125725"/>
</workbook>
</file>

<file path=xl/calcChain.xml><?xml version="1.0" encoding="utf-8"?>
<calcChain xmlns="http://schemas.openxmlformats.org/spreadsheetml/2006/main">
  <c r="D54" i="1"/>
  <c r="E54"/>
  <c r="E50" l="1"/>
  <c r="D50"/>
  <c r="E45"/>
  <c r="D45"/>
  <c r="E40"/>
  <c r="D40"/>
  <c r="E34"/>
  <c r="D34"/>
  <c r="E32"/>
  <c r="D32"/>
  <c r="E28"/>
  <c r="D28"/>
  <c r="E22"/>
  <c r="D22"/>
  <c r="E17"/>
  <c r="D17"/>
  <c r="E15"/>
  <c r="D15"/>
  <c r="E6"/>
  <c r="D6"/>
  <c r="D57" l="1"/>
  <c r="E57"/>
  <c r="F56"/>
  <c r="F55"/>
  <c r="F53"/>
  <c r="F52"/>
  <c r="F51"/>
  <c r="F49"/>
  <c r="F48"/>
  <c r="F47"/>
  <c r="F46"/>
  <c r="F44"/>
  <c r="F42"/>
  <c r="F41"/>
  <c r="F39"/>
  <c r="F38"/>
  <c r="F37"/>
  <c r="F36"/>
  <c r="F35"/>
  <c r="F33"/>
  <c r="F31"/>
  <c r="F30"/>
  <c r="F29"/>
  <c r="F27"/>
  <c r="F26"/>
  <c r="F25"/>
  <c r="F24"/>
  <c r="F23"/>
  <c r="F21"/>
  <c r="F20"/>
  <c r="F19"/>
  <c r="F18"/>
  <c r="F16"/>
  <c r="F54"/>
  <c r="F50"/>
  <c r="F45"/>
  <c r="F43"/>
  <c r="F40"/>
  <c r="F34"/>
  <c r="F32"/>
  <c r="F28"/>
  <c r="F22"/>
  <c r="F17"/>
  <c r="F15"/>
  <c r="F14"/>
  <c r="F8"/>
  <c r="F9"/>
  <c r="F10"/>
  <c r="F11"/>
  <c r="F13"/>
  <c r="F7"/>
  <c r="F6"/>
  <c r="F57" l="1"/>
</calcChain>
</file>

<file path=xl/sharedStrings.xml><?xml version="1.0" encoding="utf-8"?>
<sst xmlns="http://schemas.openxmlformats.org/spreadsheetml/2006/main" count="151" uniqueCount="75">
  <si>
    <t>руб.</t>
  </si>
  <si>
    <t>Раздел</t>
  </si>
  <si>
    <t>Подраздел</t>
  </si>
  <si>
    <t>Наименование КФСР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</si>
  <si>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</si>
  <si>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</si>
  <si>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</si>
  <si>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</si>
  <si>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</si>
  <si>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</si>
  <si>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</si>
  <si>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</si>
  <si>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</si>
  <si>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</si>
  <si>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</si>
  <si>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</si>
  <si>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</si>
  <si>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</si>
  <si>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</si>
  <si>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</si>
  <si>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</si>
  <si>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</si>
  <si>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</si>
  <si>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</si>
  <si>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</si>
  <si>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</si>
  <si>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</si>
  <si>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</si>
  <si>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</si>
  <si>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</si>
  <si>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</si>
  <si>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</si>
  <si>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</si>
  <si>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</si>
  <si>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</si>
  <si>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</si>
  <si>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</si>
  <si>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</si>
  <si>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</si>
  <si>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</si>
  <si>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</si>
  <si>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</si>
  <si>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</si>
  <si>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</si>
  <si>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</si>
  <si>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</si>
  <si>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</si>
  <si>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</si>
  <si>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</si>
  <si>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</si>
  <si>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</si>
  <si>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</si>
  <si>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</si>
  <si>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</si>
  <si>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</si>
  <si>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</si>
  <si>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</si>
  <si>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</si>
  <si>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</si>
  <si>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</si>
  <si>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</si>
  <si>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</si>
  <si>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</si>
  <si>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</si>
  <si>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</si>
  <si>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Здравоохранение</t>
  </si>
  <si>
    <t>Социальная политика</t>
  </si>
  <si>
    <t>Спорт и физическая культура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</si>
  <si>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</si>
  <si>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 xml:space="preserve">Ассигнования </t>
  </si>
  <si>
    <t>Исполнено</t>
  </si>
  <si>
    <t>% исполнения</t>
  </si>
  <si>
    <t>Обеспечение проведения выборов и референдумов</t>
  </si>
  <si>
    <t>Приложение 3                                                                     к решению собрания депутатов Еткульского муниципального района от __________ № ___</t>
  </si>
  <si>
    <t>Исполнение бюджета Еткульского муниципального района за 2023  год                                    по функциональной классификации расходов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</si>
</sst>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4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 applyProtection="1">
      <alignment horizontal="right" vertical="center" wrapText="1"/>
    </xf>
    <xf numFmtId="10" fontId="3" fillId="0" borderId="4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Alignment="1">
      <alignment horizontal="center" vertical="top" wrapText="1"/>
    </xf>
    <xf numFmtId="49" fontId="8" fillId="2" borderId="5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7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2" fillId="0" borderId="0" xfId="0" applyFont="1" applyFill="1" applyAlignment="1">
      <alignment horizontal="center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57"/>
  <sheetViews>
    <sheetView showGridLines="0" tabSelected="1" zoomScaleNormal="100" workbookViewId="0">
      <selection activeCell="C9" sqref="C9"/>
    </sheetView>
  </sheetViews>
  <sheetFormatPr defaultRowHeight="12.75" customHeight="1" outlineLevelRow="1"/>
  <cols>
    <col min="1" max="2" width="10.28515625" style="2" customWidth="1"/>
    <col min="3" max="3" width="30.7109375" style="2" customWidth="1"/>
    <col min="4" max="5" width="15.42578125" style="2" customWidth="1"/>
    <col min="6" max="6" width="10.425781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65.25" customHeight="1">
      <c r="A1" s="27"/>
      <c r="B1" s="27"/>
      <c r="C1" s="27"/>
      <c r="D1" s="27"/>
      <c r="E1" s="28" t="s">
        <v>73</v>
      </c>
      <c r="F1" s="28"/>
      <c r="G1" s="1"/>
      <c r="H1" s="1"/>
      <c r="I1" s="1"/>
      <c r="J1" s="1"/>
    </row>
    <row r="2" spans="1:10" ht="14.25" customHeight="1">
      <c r="A2" s="16"/>
      <c r="B2" s="16"/>
      <c r="C2" s="16"/>
      <c r="D2" s="16"/>
      <c r="E2" s="16"/>
      <c r="F2" s="16"/>
      <c r="G2" s="1"/>
      <c r="H2" s="1"/>
      <c r="I2" s="1"/>
      <c r="J2" s="1"/>
    </row>
    <row r="3" spans="1:10" ht="34.5" customHeight="1">
      <c r="A3" s="16" t="s">
        <v>74</v>
      </c>
      <c r="B3" s="16"/>
      <c r="C3" s="16"/>
      <c r="D3" s="16"/>
      <c r="E3" s="16"/>
      <c r="F3" s="16"/>
      <c r="G3" s="3"/>
      <c r="H3" s="3"/>
      <c r="I3" s="3"/>
      <c r="J3" s="3"/>
    </row>
    <row r="4" spans="1:10">
      <c r="A4" s="4" t="s">
        <v>0</v>
      </c>
      <c r="B4" s="4"/>
      <c r="C4" s="4"/>
      <c r="D4" s="4"/>
      <c r="E4" s="4"/>
      <c r="F4" s="4"/>
      <c r="G4" s="4"/>
      <c r="H4" s="4"/>
      <c r="I4" s="1"/>
      <c r="J4" s="1"/>
    </row>
    <row r="5" spans="1:10" ht="38.25">
      <c r="A5" s="12" t="s">
        <v>1</v>
      </c>
      <c r="B5" s="12" t="s">
        <v>2</v>
      </c>
      <c r="C5" s="12" t="s">
        <v>3</v>
      </c>
      <c r="D5" s="12" t="s">
        <v>69</v>
      </c>
      <c r="E5" s="12" t="s">
        <v>70</v>
      </c>
      <c r="F5" s="12" t="s">
        <v>71</v>
      </c>
    </row>
    <row r="6" spans="1:10">
      <c r="A6" s="5" t="s">
        <v>4</v>
      </c>
      <c r="B6" s="19" t="s">
        <v>57</v>
      </c>
      <c r="C6" s="20"/>
      <c r="D6" s="6">
        <f>SUM(D7:D14)</f>
        <v>95240366.75999999</v>
      </c>
      <c r="E6" s="6">
        <f>SUM(E7:E14)</f>
        <v>92119268.189999998</v>
      </c>
      <c r="F6" s="13">
        <f>E6/D6</f>
        <v>0.96722924662958332</v>
      </c>
    </row>
    <row r="7" spans="1:10" ht="45" outlineLevel="1">
      <c r="A7" s="7" t="s">
        <v>4</v>
      </c>
      <c r="B7" s="7" t="s">
        <v>5</v>
      </c>
      <c r="C7" s="7" t="s">
        <v>6</v>
      </c>
      <c r="D7" s="8">
        <v>3315735.89</v>
      </c>
      <c r="E7" s="8">
        <v>3315735.88</v>
      </c>
      <c r="F7" s="14">
        <f>E7/D7</f>
        <v>0.99999999698407815</v>
      </c>
    </row>
    <row r="8" spans="1:10" ht="56.25" outlineLevel="1">
      <c r="A8" s="7" t="s">
        <v>4</v>
      </c>
      <c r="B8" s="7" t="s">
        <v>7</v>
      </c>
      <c r="C8" s="7" t="s">
        <v>8</v>
      </c>
      <c r="D8" s="8">
        <v>5284848.72</v>
      </c>
      <c r="E8" s="8">
        <v>5272607.59</v>
      </c>
      <c r="F8" s="14">
        <f t="shared" ref="F8:F14" si="0">E8/D8</f>
        <v>0.9976837312383845</v>
      </c>
    </row>
    <row r="9" spans="1:10" ht="67.5" outlineLevel="1">
      <c r="A9" s="7" t="s">
        <v>4</v>
      </c>
      <c r="B9" s="7" t="s">
        <v>9</v>
      </c>
      <c r="C9" s="7" t="s">
        <v>10</v>
      </c>
      <c r="D9" s="8">
        <v>38925009.689999998</v>
      </c>
      <c r="E9" s="8">
        <v>37514676.240000002</v>
      </c>
      <c r="F9" s="14">
        <f t="shared" si="0"/>
        <v>0.96376793580189357</v>
      </c>
    </row>
    <row r="10" spans="1:10" outlineLevel="1">
      <c r="A10" s="7" t="s">
        <v>4</v>
      </c>
      <c r="B10" s="7" t="s">
        <v>11</v>
      </c>
      <c r="C10" s="7" t="s">
        <v>12</v>
      </c>
      <c r="D10" s="8">
        <v>400</v>
      </c>
      <c r="E10" s="8">
        <v>396</v>
      </c>
      <c r="F10" s="14">
        <f t="shared" si="0"/>
        <v>0.99</v>
      </c>
    </row>
    <row r="11" spans="1:10" ht="45" outlineLevel="1">
      <c r="A11" s="7" t="s">
        <v>4</v>
      </c>
      <c r="B11" s="7" t="s">
        <v>13</v>
      </c>
      <c r="C11" s="7" t="s">
        <v>14</v>
      </c>
      <c r="D11" s="8">
        <v>25571082.859999999</v>
      </c>
      <c r="E11" s="8">
        <v>24909415.239999998</v>
      </c>
      <c r="F11" s="14">
        <f t="shared" si="0"/>
        <v>0.97412438012020897</v>
      </c>
    </row>
    <row r="12" spans="1:10" ht="25.5" outlineLevel="1">
      <c r="A12" s="7" t="s">
        <v>4</v>
      </c>
      <c r="B12" s="7" t="s">
        <v>38</v>
      </c>
      <c r="C12" s="15" t="s">
        <v>72</v>
      </c>
      <c r="D12" s="8">
        <v>329456</v>
      </c>
      <c r="E12" s="8">
        <v>329350.24</v>
      </c>
      <c r="F12" s="14"/>
    </row>
    <row r="13" spans="1:10" outlineLevel="1">
      <c r="A13" s="7" t="s">
        <v>4</v>
      </c>
      <c r="B13" s="7" t="s">
        <v>15</v>
      </c>
      <c r="C13" s="7" t="s">
        <v>16</v>
      </c>
      <c r="D13" s="8">
        <v>182761</v>
      </c>
      <c r="E13" s="8">
        <v>0</v>
      </c>
      <c r="F13" s="14">
        <f t="shared" si="0"/>
        <v>0</v>
      </c>
    </row>
    <row r="14" spans="1:10" outlineLevel="1">
      <c r="A14" s="7" t="s">
        <v>4</v>
      </c>
      <c r="B14" s="7" t="s">
        <v>17</v>
      </c>
      <c r="C14" s="7" t="s">
        <v>18</v>
      </c>
      <c r="D14" s="8">
        <v>21631072.600000001</v>
      </c>
      <c r="E14" s="8">
        <v>20777087</v>
      </c>
      <c r="F14" s="14">
        <f t="shared" si="0"/>
        <v>0.96052042282914807</v>
      </c>
    </row>
    <row r="15" spans="1:10">
      <c r="A15" s="5" t="s">
        <v>5</v>
      </c>
      <c r="B15" s="21" t="s">
        <v>58</v>
      </c>
      <c r="C15" s="22"/>
      <c r="D15" s="6">
        <f>D16</f>
        <v>2766400</v>
      </c>
      <c r="E15" s="6">
        <f>E16</f>
        <v>2766400</v>
      </c>
      <c r="F15" s="13">
        <f>E15/D15</f>
        <v>1</v>
      </c>
    </row>
    <row r="16" spans="1:10" ht="22.5" outlineLevel="1">
      <c r="A16" s="7" t="s">
        <v>5</v>
      </c>
      <c r="B16" s="7" t="s">
        <v>7</v>
      </c>
      <c r="C16" s="7" t="s">
        <v>19</v>
      </c>
      <c r="D16" s="8">
        <v>2766400</v>
      </c>
      <c r="E16" s="8">
        <v>2766400</v>
      </c>
      <c r="F16" s="14">
        <f t="shared" ref="F16" si="1">E16/D16</f>
        <v>1</v>
      </c>
    </row>
    <row r="17" spans="1:6" ht="27.75" customHeight="1">
      <c r="A17" s="5" t="s">
        <v>7</v>
      </c>
      <c r="B17" s="21" t="s">
        <v>59</v>
      </c>
      <c r="C17" s="22"/>
      <c r="D17" s="6">
        <f>SUM(D18:D21)</f>
        <v>14851533.219999999</v>
      </c>
      <c r="E17" s="6">
        <f>SUM(E18:E21)</f>
        <v>14399462.210000001</v>
      </c>
      <c r="F17" s="13">
        <f>E17/D17</f>
        <v>0.96956065051982576</v>
      </c>
    </row>
    <row r="18" spans="1:6" outlineLevel="1">
      <c r="A18" s="7" t="s">
        <v>7</v>
      </c>
      <c r="B18" s="7" t="s">
        <v>9</v>
      </c>
      <c r="C18" s="7" t="s">
        <v>20</v>
      </c>
      <c r="D18" s="8">
        <v>1879174.88</v>
      </c>
      <c r="E18" s="8">
        <v>1842689.47</v>
      </c>
      <c r="F18" s="14">
        <f t="shared" ref="F18:F21" si="2">E18/D18</f>
        <v>0.98058434561449659</v>
      </c>
    </row>
    <row r="19" spans="1:6" ht="45" outlineLevel="1">
      <c r="A19" s="7" t="s">
        <v>7</v>
      </c>
      <c r="B19" s="7" t="s">
        <v>21</v>
      </c>
      <c r="C19" s="7" t="s">
        <v>22</v>
      </c>
      <c r="D19" s="8">
        <v>5247316.5</v>
      </c>
      <c r="E19" s="8">
        <v>5175449.4400000004</v>
      </c>
      <c r="F19" s="14">
        <f t="shared" si="2"/>
        <v>0.98630403559609958</v>
      </c>
    </row>
    <row r="20" spans="1:6" outlineLevel="1">
      <c r="A20" s="7" t="s">
        <v>7</v>
      </c>
      <c r="B20" s="7" t="s">
        <v>23</v>
      </c>
      <c r="C20" s="7" t="s">
        <v>24</v>
      </c>
      <c r="D20" s="8">
        <v>2158164.23</v>
      </c>
      <c r="E20" s="8">
        <v>1821988.21</v>
      </c>
      <c r="F20" s="14">
        <f t="shared" si="2"/>
        <v>0.84423056627159465</v>
      </c>
    </row>
    <row r="21" spans="1:6" ht="33.75" outlineLevel="1">
      <c r="A21" s="7" t="s">
        <v>7</v>
      </c>
      <c r="B21" s="7" t="s">
        <v>25</v>
      </c>
      <c r="C21" s="7" t="s">
        <v>26</v>
      </c>
      <c r="D21" s="8">
        <v>5566877.6100000003</v>
      </c>
      <c r="E21" s="8">
        <v>5559335.0899999999</v>
      </c>
      <c r="F21" s="14">
        <f t="shared" si="2"/>
        <v>0.9986451076297328</v>
      </c>
    </row>
    <row r="22" spans="1:6">
      <c r="A22" s="5" t="s">
        <v>9</v>
      </c>
      <c r="B22" s="21" t="s">
        <v>60</v>
      </c>
      <c r="C22" s="22"/>
      <c r="D22" s="6">
        <f>SUM(D23:D27)</f>
        <v>124187036.53</v>
      </c>
      <c r="E22" s="6">
        <f>SUM(E23:E27)</f>
        <v>118344512.53</v>
      </c>
      <c r="F22" s="13">
        <f>E22/D22</f>
        <v>0.9529538334817369</v>
      </c>
    </row>
    <row r="23" spans="1:6" outlineLevel="1">
      <c r="A23" s="7" t="s">
        <v>9</v>
      </c>
      <c r="B23" s="7" t="s">
        <v>4</v>
      </c>
      <c r="C23" s="7" t="s">
        <v>27</v>
      </c>
      <c r="D23" s="8">
        <v>717100</v>
      </c>
      <c r="E23" s="8">
        <v>363740.34</v>
      </c>
      <c r="F23" s="14">
        <f t="shared" ref="F23:F27" si="3">E23/D23</f>
        <v>0.50723795844373176</v>
      </c>
    </row>
    <row r="24" spans="1:6" outlineLevel="1">
      <c r="A24" s="7" t="s">
        <v>9</v>
      </c>
      <c r="B24" s="7" t="s">
        <v>11</v>
      </c>
      <c r="C24" s="7" t="s">
        <v>28</v>
      </c>
      <c r="D24" s="8">
        <v>1221994.1000000001</v>
      </c>
      <c r="E24" s="8">
        <v>1214223.3700000001</v>
      </c>
      <c r="F24" s="14">
        <f t="shared" si="3"/>
        <v>0.99364094311093643</v>
      </c>
    </row>
    <row r="25" spans="1:6" outlineLevel="1">
      <c r="A25" s="7" t="s">
        <v>9</v>
      </c>
      <c r="B25" s="7" t="s">
        <v>29</v>
      </c>
      <c r="C25" s="7" t="s">
        <v>30</v>
      </c>
      <c r="D25" s="8">
        <v>27902390</v>
      </c>
      <c r="E25" s="8">
        <v>23455836.399999999</v>
      </c>
      <c r="F25" s="14">
        <f t="shared" si="3"/>
        <v>0.8406389703534356</v>
      </c>
    </row>
    <row r="26" spans="1:6" outlineLevel="1">
      <c r="A26" s="7" t="s">
        <v>9</v>
      </c>
      <c r="B26" s="7" t="s">
        <v>21</v>
      </c>
      <c r="C26" s="7" t="s">
        <v>31</v>
      </c>
      <c r="D26" s="8">
        <v>94267616.530000001</v>
      </c>
      <c r="E26" s="8">
        <v>93234888.219999999</v>
      </c>
      <c r="F26" s="14">
        <f t="shared" si="3"/>
        <v>0.98904471813317418</v>
      </c>
    </row>
    <row r="27" spans="1:6" ht="22.5" outlineLevel="1">
      <c r="A27" s="7" t="s">
        <v>9</v>
      </c>
      <c r="B27" s="7" t="s">
        <v>32</v>
      </c>
      <c r="C27" s="7" t="s">
        <v>33</v>
      </c>
      <c r="D27" s="8">
        <v>77935.899999999994</v>
      </c>
      <c r="E27" s="8">
        <v>75824.2</v>
      </c>
      <c r="F27" s="14">
        <f t="shared" si="3"/>
        <v>0.97290465626238998</v>
      </c>
    </row>
    <row r="28" spans="1:6">
      <c r="A28" s="5" t="s">
        <v>11</v>
      </c>
      <c r="B28" s="23" t="s">
        <v>61</v>
      </c>
      <c r="C28" s="24"/>
      <c r="D28" s="6">
        <f>SUM(D29:D31)</f>
        <v>128101195.68000001</v>
      </c>
      <c r="E28" s="6">
        <f>SUM(E29:E31)</f>
        <v>123971478.07000001</v>
      </c>
      <c r="F28" s="13">
        <f>E28/D28</f>
        <v>0.96776206819867527</v>
      </c>
    </row>
    <row r="29" spans="1:6" outlineLevel="1">
      <c r="A29" s="7" t="s">
        <v>11</v>
      </c>
      <c r="B29" s="7" t="s">
        <v>5</v>
      </c>
      <c r="C29" s="7" t="s">
        <v>34</v>
      </c>
      <c r="D29" s="8">
        <v>31093928.75</v>
      </c>
      <c r="E29" s="8">
        <v>27099038.559999999</v>
      </c>
      <c r="F29" s="14">
        <f t="shared" ref="F29:F31" si="4">E29/D29</f>
        <v>0.87152185810549909</v>
      </c>
    </row>
    <row r="30" spans="1:6" outlineLevel="1">
      <c r="A30" s="7" t="s">
        <v>11</v>
      </c>
      <c r="B30" s="7" t="s">
        <v>7</v>
      </c>
      <c r="C30" s="7" t="s">
        <v>35</v>
      </c>
      <c r="D30" s="8">
        <v>17773242.390000001</v>
      </c>
      <c r="E30" s="8">
        <v>17773205.969999999</v>
      </c>
      <c r="F30" s="14">
        <f t="shared" si="4"/>
        <v>0.99999795085223042</v>
      </c>
    </row>
    <row r="31" spans="1:6" ht="22.5" outlineLevel="1">
      <c r="A31" s="7" t="s">
        <v>11</v>
      </c>
      <c r="B31" s="7" t="s">
        <v>11</v>
      </c>
      <c r="C31" s="7" t="s">
        <v>36</v>
      </c>
      <c r="D31" s="8">
        <v>79234024.540000007</v>
      </c>
      <c r="E31" s="8">
        <v>79099233.540000007</v>
      </c>
      <c r="F31" s="14">
        <f t="shared" si="4"/>
        <v>0.99829882426416505</v>
      </c>
    </row>
    <row r="32" spans="1:6">
      <c r="A32" s="5" t="s">
        <v>13</v>
      </c>
      <c r="B32" s="21" t="s">
        <v>62</v>
      </c>
      <c r="C32" s="22"/>
      <c r="D32" s="6">
        <f>D33</f>
        <v>12325379.07</v>
      </c>
      <c r="E32" s="6">
        <f>E33</f>
        <v>11560513.41</v>
      </c>
      <c r="F32" s="13">
        <f>E32/D32</f>
        <v>0.93794384289066735</v>
      </c>
    </row>
    <row r="33" spans="1:6" ht="22.5" outlineLevel="1">
      <c r="A33" s="7" t="s">
        <v>13</v>
      </c>
      <c r="B33" s="7" t="s">
        <v>11</v>
      </c>
      <c r="C33" s="7" t="s">
        <v>37</v>
      </c>
      <c r="D33" s="8">
        <v>12325379.07</v>
      </c>
      <c r="E33" s="8">
        <v>11560513.41</v>
      </c>
      <c r="F33" s="14">
        <f t="shared" ref="F33" si="5">E33/D33</f>
        <v>0.93794384289066735</v>
      </c>
    </row>
    <row r="34" spans="1:6">
      <c r="A34" s="5" t="s">
        <v>38</v>
      </c>
      <c r="B34" s="21" t="s">
        <v>63</v>
      </c>
      <c r="C34" s="22"/>
      <c r="D34" s="6">
        <f>SUM(D35:D39)</f>
        <v>752155280.16000009</v>
      </c>
      <c r="E34" s="6">
        <f>SUM(E35:E39)</f>
        <v>739778974.46000004</v>
      </c>
      <c r="F34" s="13">
        <f>E34/D34</f>
        <v>0.98354554434907726</v>
      </c>
    </row>
    <row r="35" spans="1:6" outlineLevel="1">
      <c r="A35" s="7" t="s">
        <v>38</v>
      </c>
      <c r="B35" s="7" t="s">
        <v>4</v>
      </c>
      <c r="C35" s="7" t="s">
        <v>39</v>
      </c>
      <c r="D35" s="8">
        <v>188323021.03</v>
      </c>
      <c r="E35" s="8">
        <v>184299831.5</v>
      </c>
      <c r="F35" s="14">
        <f t="shared" ref="F35:F39" si="6">E35/D35</f>
        <v>0.9786367619423485</v>
      </c>
    </row>
    <row r="36" spans="1:6" outlineLevel="1">
      <c r="A36" s="7" t="s">
        <v>38</v>
      </c>
      <c r="B36" s="7" t="s">
        <v>5</v>
      </c>
      <c r="C36" s="7" t="s">
        <v>40</v>
      </c>
      <c r="D36" s="8">
        <v>453761984.66000003</v>
      </c>
      <c r="E36" s="8">
        <v>446392956.33999997</v>
      </c>
      <c r="F36" s="14">
        <f t="shared" si="6"/>
        <v>0.98376014613581697</v>
      </c>
    </row>
    <row r="37" spans="1:6" outlineLevel="1">
      <c r="A37" s="7" t="s">
        <v>38</v>
      </c>
      <c r="B37" s="7" t="s">
        <v>7</v>
      </c>
      <c r="C37" s="7" t="s">
        <v>41</v>
      </c>
      <c r="D37" s="8">
        <v>64814178.789999999</v>
      </c>
      <c r="E37" s="8">
        <v>64583398.960000001</v>
      </c>
      <c r="F37" s="14">
        <f t="shared" si="6"/>
        <v>0.99643936196819327</v>
      </c>
    </row>
    <row r="38" spans="1:6" ht="22.5" outlineLevel="1">
      <c r="A38" s="7" t="s">
        <v>38</v>
      </c>
      <c r="B38" s="7" t="s">
        <v>38</v>
      </c>
      <c r="C38" s="7" t="s">
        <v>42</v>
      </c>
      <c r="D38" s="8">
        <v>1593798.87</v>
      </c>
      <c r="E38" s="8">
        <v>1553786.85</v>
      </c>
      <c r="F38" s="14">
        <f t="shared" si="6"/>
        <v>0.97489518862565139</v>
      </c>
    </row>
    <row r="39" spans="1:6" outlineLevel="1">
      <c r="A39" s="7" t="s">
        <v>38</v>
      </c>
      <c r="B39" s="7" t="s">
        <v>21</v>
      </c>
      <c r="C39" s="7" t="s">
        <v>43</v>
      </c>
      <c r="D39" s="8">
        <v>43662296.810000002</v>
      </c>
      <c r="E39" s="8">
        <v>42949000.810000002</v>
      </c>
      <c r="F39" s="14">
        <f t="shared" si="6"/>
        <v>0.98366334224001173</v>
      </c>
    </row>
    <row r="40" spans="1:6">
      <c r="A40" s="5" t="s">
        <v>29</v>
      </c>
      <c r="B40" s="21" t="s">
        <v>64</v>
      </c>
      <c r="C40" s="22"/>
      <c r="D40" s="6">
        <f>D41+D42</f>
        <v>48817246.039999999</v>
      </c>
      <c r="E40" s="6">
        <f>E41+E42</f>
        <v>48775651.469999999</v>
      </c>
      <c r="F40" s="13">
        <f>E40/D40</f>
        <v>0.99914795336947282</v>
      </c>
    </row>
    <row r="41" spans="1:6" outlineLevel="1">
      <c r="A41" s="7" t="s">
        <v>29</v>
      </c>
      <c r="B41" s="7" t="s">
        <v>4</v>
      </c>
      <c r="C41" s="7" t="s">
        <v>44</v>
      </c>
      <c r="D41" s="8">
        <v>39758250.109999999</v>
      </c>
      <c r="E41" s="8">
        <v>39758250.109999999</v>
      </c>
      <c r="F41" s="14">
        <f t="shared" ref="F41:F42" si="7">E41/D41</f>
        <v>1</v>
      </c>
    </row>
    <row r="42" spans="1:6" ht="22.5" outlineLevel="1">
      <c r="A42" s="7" t="s">
        <v>29</v>
      </c>
      <c r="B42" s="7" t="s">
        <v>9</v>
      </c>
      <c r="C42" s="7" t="s">
        <v>45</v>
      </c>
      <c r="D42" s="8">
        <v>9058995.9299999997</v>
      </c>
      <c r="E42" s="8">
        <v>9017401.3599999994</v>
      </c>
      <c r="F42" s="14">
        <f t="shared" si="7"/>
        <v>0.99540847900568596</v>
      </c>
    </row>
    <row r="43" spans="1:6">
      <c r="A43" s="5" t="s">
        <v>21</v>
      </c>
      <c r="B43" s="21" t="s">
        <v>65</v>
      </c>
      <c r="C43" s="22"/>
      <c r="D43" s="8">
        <v>781500</v>
      </c>
      <c r="E43" s="8">
        <v>522488.31</v>
      </c>
      <c r="F43" s="13">
        <f>E43/D43</f>
        <v>0.668571094049904</v>
      </c>
    </row>
    <row r="44" spans="1:6" ht="22.5" outlineLevel="1">
      <c r="A44" s="7" t="s">
        <v>21</v>
      </c>
      <c r="B44" s="7" t="s">
        <v>21</v>
      </c>
      <c r="C44" s="7" t="s">
        <v>46</v>
      </c>
      <c r="D44" s="8">
        <v>781500</v>
      </c>
      <c r="E44" s="8">
        <v>522488.31</v>
      </c>
      <c r="F44" s="14">
        <f t="shared" ref="F44" si="8">E44/D44</f>
        <v>0.668571094049904</v>
      </c>
    </row>
    <row r="45" spans="1:6">
      <c r="A45" s="5" t="s">
        <v>23</v>
      </c>
      <c r="B45" s="21" t="s">
        <v>66</v>
      </c>
      <c r="C45" s="22"/>
      <c r="D45" s="6">
        <f>SUM(D46:D49)</f>
        <v>264501410.24000001</v>
      </c>
      <c r="E45" s="6">
        <f>SUM(E46:E49)</f>
        <v>263143980.04000002</v>
      </c>
      <c r="F45" s="13">
        <f>E45/D45</f>
        <v>0.99486796611493189</v>
      </c>
    </row>
    <row r="46" spans="1:6" outlineLevel="1">
      <c r="A46" s="7" t="s">
        <v>23</v>
      </c>
      <c r="B46" s="7" t="s">
        <v>5</v>
      </c>
      <c r="C46" s="7" t="s">
        <v>47</v>
      </c>
      <c r="D46" s="8">
        <v>57689550</v>
      </c>
      <c r="E46" s="8">
        <v>57689550</v>
      </c>
      <c r="F46" s="14">
        <f t="shared" ref="F46:F49" si="9">E46/D46</f>
        <v>1</v>
      </c>
    </row>
    <row r="47" spans="1:6" outlineLevel="1">
      <c r="A47" s="7" t="s">
        <v>23</v>
      </c>
      <c r="B47" s="7" t="s">
        <v>7</v>
      </c>
      <c r="C47" s="7" t="s">
        <v>48</v>
      </c>
      <c r="D47" s="8">
        <v>112056396.06999999</v>
      </c>
      <c r="E47" s="8">
        <v>110836561.09</v>
      </c>
      <c r="F47" s="14">
        <f t="shared" si="9"/>
        <v>0.98911409769739533</v>
      </c>
    </row>
    <row r="48" spans="1:6" outlineLevel="1">
      <c r="A48" s="7" t="s">
        <v>23</v>
      </c>
      <c r="B48" s="7" t="s">
        <v>9</v>
      </c>
      <c r="C48" s="7" t="s">
        <v>49</v>
      </c>
      <c r="D48" s="8">
        <v>72825727.670000002</v>
      </c>
      <c r="E48" s="8">
        <v>72817466.459999993</v>
      </c>
      <c r="F48" s="14">
        <f t="shared" si="9"/>
        <v>0.99988656192990688</v>
      </c>
    </row>
    <row r="49" spans="1:6" ht="22.5" outlineLevel="1">
      <c r="A49" s="7" t="s">
        <v>23</v>
      </c>
      <c r="B49" s="7" t="s">
        <v>13</v>
      </c>
      <c r="C49" s="7" t="s">
        <v>50</v>
      </c>
      <c r="D49" s="8">
        <v>21929736.5</v>
      </c>
      <c r="E49" s="8">
        <v>21800402.489999998</v>
      </c>
      <c r="F49" s="14">
        <f t="shared" si="9"/>
        <v>0.99410234546137832</v>
      </c>
    </row>
    <row r="50" spans="1:6">
      <c r="A50" s="5" t="s">
        <v>15</v>
      </c>
      <c r="B50" s="25" t="s">
        <v>67</v>
      </c>
      <c r="C50" s="26"/>
      <c r="D50" s="6">
        <f>D51+D52+D53</f>
        <v>71374509.75</v>
      </c>
      <c r="E50" s="6">
        <f>E51+E52+E53</f>
        <v>39801913.43</v>
      </c>
      <c r="F50" s="13">
        <f>E50/D50</f>
        <v>0.55764885208195769</v>
      </c>
    </row>
    <row r="51" spans="1:6" outlineLevel="1">
      <c r="A51" s="7" t="s">
        <v>15</v>
      </c>
      <c r="B51" s="7" t="s">
        <v>4</v>
      </c>
      <c r="C51" s="7" t="s">
        <v>51</v>
      </c>
      <c r="D51" s="8">
        <v>10719446.630000001</v>
      </c>
      <c r="E51" s="8">
        <v>10706003.15</v>
      </c>
      <c r="F51" s="14">
        <f t="shared" ref="F51:F53" si="10">E51/D51</f>
        <v>0.99874587929171854</v>
      </c>
    </row>
    <row r="52" spans="1:6" outlineLevel="1">
      <c r="A52" s="7" t="s">
        <v>15</v>
      </c>
      <c r="B52" s="7" t="s">
        <v>5</v>
      </c>
      <c r="C52" s="7" t="s">
        <v>52</v>
      </c>
      <c r="D52" s="8">
        <v>22899922.309999999</v>
      </c>
      <c r="E52" s="8">
        <v>22899291.309999999</v>
      </c>
      <c r="F52" s="14">
        <f t="shared" si="10"/>
        <v>0.99997244532136575</v>
      </c>
    </row>
    <row r="53" spans="1:6" ht="22.5" outlineLevel="1">
      <c r="A53" s="7" t="s">
        <v>15</v>
      </c>
      <c r="B53" s="7" t="s">
        <v>11</v>
      </c>
      <c r="C53" s="7" t="s">
        <v>53</v>
      </c>
      <c r="D53" s="8">
        <v>37755140.810000002</v>
      </c>
      <c r="E53" s="8">
        <v>6196618.9699999997</v>
      </c>
      <c r="F53" s="14">
        <f t="shared" si="10"/>
        <v>0.16412649607596574</v>
      </c>
    </row>
    <row r="54" spans="1:6" ht="47.25" customHeight="1">
      <c r="A54" s="5" t="s">
        <v>25</v>
      </c>
      <c r="B54" s="17" t="s">
        <v>68</v>
      </c>
      <c r="C54" s="18"/>
      <c r="D54" s="6">
        <f>D55+D56</f>
        <v>64892868.380000003</v>
      </c>
      <c r="E54" s="6">
        <f>E55+E56</f>
        <v>64892868.380000003</v>
      </c>
      <c r="F54" s="13">
        <f>E54/D54</f>
        <v>1</v>
      </c>
    </row>
    <row r="55" spans="1:6" ht="45" outlineLevel="1">
      <c r="A55" s="7" t="s">
        <v>25</v>
      </c>
      <c r="B55" s="7" t="s">
        <v>4</v>
      </c>
      <c r="C55" s="7" t="s">
        <v>54</v>
      </c>
      <c r="D55" s="8">
        <v>27831300</v>
      </c>
      <c r="E55" s="8">
        <v>27831300</v>
      </c>
      <c r="F55" s="14">
        <f t="shared" ref="F55:F56" si="11">E55/D55</f>
        <v>1</v>
      </c>
    </row>
    <row r="56" spans="1:6" ht="22.5" outlineLevel="1">
      <c r="A56" s="7" t="s">
        <v>25</v>
      </c>
      <c r="B56" s="7" t="s">
        <v>7</v>
      </c>
      <c r="C56" s="7" t="s">
        <v>55</v>
      </c>
      <c r="D56" s="8">
        <v>37061568.380000003</v>
      </c>
      <c r="E56" s="8">
        <v>37061568.380000003</v>
      </c>
      <c r="F56" s="14">
        <f t="shared" si="11"/>
        <v>1</v>
      </c>
    </row>
    <row r="57" spans="1:6">
      <c r="A57" s="9" t="s">
        <v>56</v>
      </c>
      <c r="B57" s="10"/>
      <c r="C57" s="10"/>
      <c r="D57" s="11">
        <f>D6+D15+D17+D22+D28+D32+D34+D40+D43+D45+D50+D54</f>
        <v>1579994725.8300002</v>
      </c>
      <c r="E57" s="11">
        <f>E6+E15+E17+E22+E28+E32+E34+E40+E43+E45+E50+E54</f>
        <v>1520077510.5000002</v>
      </c>
      <c r="F57" s="13">
        <f>E57/D57</f>
        <v>0.96207758522831499</v>
      </c>
    </row>
  </sheetData>
  <mergeCells count="15">
    <mergeCell ref="A2:F2"/>
    <mergeCell ref="B54:C54"/>
    <mergeCell ref="B6:C6"/>
    <mergeCell ref="B15:C15"/>
    <mergeCell ref="B17:C17"/>
    <mergeCell ref="B22:C22"/>
    <mergeCell ref="B28:C28"/>
    <mergeCell ref="B32:C32"/>
    <mergeCell ref="B34:C34"/>
    <mergeCell ref="B40:C40"/>
    <mergeCell ref="B43:C43"/>
    <mergeCell ref="B45:C45"/>
    <mergeCell ref="B50:C50"/>
    <mergeCell ref="A3:F3"/>
    <mergeCell ref="E1:F1"/>
  </mergeCells>
  <pageMargins left="0.74803149606299213" right="0.74803149606299213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Татьяна Евгеньевна</cp:lastModifiedBy>
  <cp:lastPrinted>2024-02-14T10:20:53Z</cp:lastPrinted>
  <dcterms:created xsi:type="dcterms:W3CDTF">2023-02-14T10:51:30Z</dcterms:created>
  <dcterms:modified xsi:type="dcterms:W3CDTF">2024-02-28T06:06:41Z</dcterms:modified>
</cp:coreProperties>
</file>